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NFORMACION FINANCIERA CUARTO TRIMESTRE 2020\TITULO V\"/>
    </mc:Choice>
  </mc:AlternateContent>
  <bookViews>
    <workbookView xWindow="0" yWindow="0" windowWidth="15360" windowHeight="8340" tabRatio="885"/>
  </bookViews>
  <sheets>
    <sheet name="COG" sheetId="6" r:id="rId1"/>
  </sheets>
  <definedNames>
    <definedName name="_xlnm._FilterDatabase" localSheetId="0" hidden="1">COG!$A$3:$H$76</definedName>
    <definedName name="_xlnm.Print_Area" localSheetId="0">COG!$A$1:$H$83</definedName>
  </definedNames>
  <calcPr calcId="162913"/>
</workbook>
</file>

<file path=xl/calcChain.xml><?xml version="1.0" encoding="utf-8"?>
<calcChain xmlns="http://schemas.openxmlformats.org/spreadsheetml/2006/main">
  <c r="E6" i="6" l="1"/>
  <c r="H6" i="6" s="1"/>
  <c r="E7" i="6"/>
  <c r="H7" i="6" s="1"/>
  <c r="E8" i="6"/>
  <c r="E9" i="6"/>
  <c r="H9" i="6" s="1"/>
  <c r="E10" i="6"/>
  <c r="H10" i="6" s="1"/>
  <c r="E11" i="6"/>
  <c r="E12" i="6"/>
  <c r="H74" i="6"/>
  <c r="H71" i="6"/>
  <c r="H62" i="6"/>
  <c r="H59" i="6"/>
  <c r="H56" i="6"/>
  <c r="H50" i="6"/>
  <c r="H47" i="6"/>
  <c r="H41" i="6"/>
  <c r="H35" i="6"/>
  <c r="H12" i="6"/>
  <c r="H11" i="6"/>
  <c r="H8" i="6"/>
  <c r="E76" i="6"/>
  <c r="H76" i="6" s="1"/>
  <c r="E75" i="6"/>
  <c r="H75" i="6" s="1"/>
  <c r="E74" i="6"/>
  <c r="E73" i="6"/>
  <c r="H73" i="6" s="1"/>
  <c r="E72" i="6"/>
  <c r="H72" i="6" s="1"/>
  <c r="E71" i="6"/>
  <c r="E70" i="6"/>
  <c r="H70" i="6" s="1"/>
  <c r="E69" i="6"/>
  <c r="H69" i="6" s="1"/>
  <c r="E68" i="6"/>
  <c r="H68" i="6" s="1"/>
  <c r="E67" i="6"/>
  <c r="H67" i="6" s="1"/>
  <c r="E66" i="6"/>
  <c r="H66" i="6" s="1"/>
  <c r="E64" i="6"/>
  <c r="H64" i="6" s="1"/>
  <c r="E63" i="6"/>
  <c r="H63" i="6" s="1"/>
  <c r="E62" i="6"/>
  <c r="E61" i="6"/>
  <c r="H61" i="6" s="1"/>
  <c r="E60" i="6"/>
  <c r="H60" i="6" s="1"/>
  <c r="E59" i="6"/>
  <c r="E58" i="6"/>
  <c r="H58" i="6" s="1"/>
  <c r="E56" i="6"/>
  <c r="E55" i="6"/>
  <c r="H55" i="6" s="1"/>
  <c r="E54" i="6"/>
  <c r="H54" i="6" s="1"/>
  <c r="E52" i="6"/>
  <c r="H52" i="6" s="1"/>
  <c r="E51" i="6"/>
  <c r="H51" i="6" s="1"/>
  <c r="E50" i="6"/>
  <c r="E49" i="6"/>
  <c r="H49" i="6" s="1"/>
  <c r="E48" i="6"/>
  <c r="H48" i="6" s="1"/>
  <c r="E47" i="6"/>
  <c r="E46" i="6"/>
  <c r="H46" i="6" s="1"/>
  <c r="E45" i="6"/>
  <c r="H45" i="6" s="1"/>
  <c r="E44" i="6"/>
  <c r="H44" i="6" s="1"/>
  <c r="E42" i="6"/>
  <c r="H42" i="6" s="1"/>
  <c r="E41" i="6"/>
  <c r="E40" i="6"/>
  <c r="H40" i="6" s="1"/>
  <c r="E39" i="6"/>
  <c r="H39" i="6" s="1"/>
  <c r="E38" i="6"/>
  <c r="H38" i="6" s="1"/>
  <c r="E37" i="6"/>
  <c r="H37" i="6" s="1"/>
  <c r="E36" i="6"/>
  <c r="H36" i="6" s="1"/>
  <c r="E35" i="6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C65" i="6"/>
  <c r="C57" i="6"/>
  <c r="C53" i="6"/>
  <c r="E53" i="6" s="1"/>
  <c r="H53" i="6" s="1"/>
  <c r="C43" i="6"/>
  <c r="C33" i="6"/>
  <c r="C23" i="6"/>
  <c r="C13" i="6"/>
  <c r="C5" i="6"/>
  <c r="E65" i="6" l="1"/>
  <c r="H65" i="6" s="1"/>
  <c r="E57" i="6"/>
  <c r="H57" i="6" s="1"/>
  <c r="E43" i="6"/>
  <c r="H43" i="6" s="1"/>
  <c r="E33" i="6"/>
  <c r="H33" i="6" s="1"/>
  <c r="E23" i="6"/>
  <c r="H23" i="6" s="1"/>
  <c r="E13" i="6"/>
  <c r="H13" i="6" s="1"/>
  <c r="E5" i="6"/>
  <c r="D77" i="6"/>
  <c r="G77" i="6"/>
  <c r="C77" i="6"/>
  <c r="F77" i="6"/>
  <c r="E77" i="6" l="1"/>
  <c r="H5" i="6"/>
  <c r="H77" i="6" s="1"/>
</calcChain>
</file>

<file path=xl/sharedStrings.xml><?xml version="1.0" encoding="utf-8"?>
<sst xmlns="http://schemas.openxmlformats.org/spreadsheetml/2006/main" count="91" uniqueCount="91">
  <si>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</si>
  <si>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</si>
  <si>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</si>
  <si>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</si>
  <si>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</si>
  <si>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</si>
  <si>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</si>
  <si>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</si>
  <si>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</si>
  <si>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</si>
  <si>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</si>
  <si>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</si>
  <si>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</si>
  <si>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</si>
  <si>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</si>
  <si>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</si>
  <si>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</si>
  <si>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</si>
  <si>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</si>
  <si>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</si>
  <si>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</si>
  <si>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</si>
  <si>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</si>
  <si>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</si>
  <si>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</si>
  <si>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</si>
  <si>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</si>
  <si>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</si>
  <si>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</si>
  <si>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</si>
  <si>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</si>
  <si>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</si>
  <si>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</si>
  <si>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</si>
  <si>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</si>
  <si>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</si>
  <si>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</si>
  <si>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</si>
  <si>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</si>
  <si>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</si>
  <si>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</si>
  <si>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</si>
  <si>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</si>
  <si>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</si>
  <si>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</si>
  <si>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</si>
  <si>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</si>
  <si>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</si>
  <si>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</si>
  <si>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</si>
  <si>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</si>
  <si>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</si>
  <si>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</si>
  <si>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</si>
  <si>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</si>
  <si>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</si>
  <si>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</si>
  <si>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</si>
  <si>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</si>
  <si>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</si>
  <si>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</si>
  <si>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</si>
  <si>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</si>
  <si>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</si>
  <si>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</si>
  <si>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</si>
  <si>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</si>
  <si>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</si>
  <si>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</si>
  <si>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</si>
  <si>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</si>
  <si>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</si>
  <si>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</si>
  <si>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</si>
  <si>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</si>
  <si>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</si>
  <si>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</si>
  <si>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</si>
  <si>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</si>
  <si>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</si>
  <si>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</si>
  <si>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</si>
  <si>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</si>
  <si>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SISTEMA PARA EL DESARROLLO INTEGRAL DE LA FAMILIA DEL MUNICIPIO DE SAN FELIPE, GTO.
ESTADO ANALÍTICO DEL EJERCICIO DEL PRESUPUESTO DE EGRESOS
CLASIFICACIÓN POR OBJETO DEL GASTO (CAPÍTULO Y CONCEPTO)
DEL 1 ENERO AL 31 DE DICIEMBRE DEL 2020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</si>
  <si>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</si>
  <si>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</si>
  <si>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</si>
  <si>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</si>
  <si>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</si>
  <si>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</si>
  <si>
    <t>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</si>
</sst>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0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2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0" fontId="2" fillId="0" borderId="0" xfId="8" applyFont="1" applyAlignment="1" applyProtection="1">
      <alignment vertical="top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0" borderId="0" xfId="8" applyFont="1" applyBorder="1" applyAlignment="1" applyProtection="1">
      <alignment horizontal="left" vertical="top" wrapText="1" indent="2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showGridLines="0" tabSelected="1" workbookViewId="0">
      <selection sqref="A1:H1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5" width="18.33203125" style="1" customWidth="1"/>
    <col min="6" max="6" width="20.83203125" style="1" customWidth="1"/>
    <col min="7" max="8" width="18.33203125" style="1" customWidth="1"/>
    <col min="9" max="16384" width="12" style="1"/>
  </cols>
  <sheetData>
    <row r="1" spans="1:8" ht="50.1" customHeight="1" x14ac:dyDescent="0.2">
      <c r="A1" s="19" t="s">
        <v>83</v>
      </c>
      <c r="B1" s="20"/>
      <c r="C1" s="20"/>
      <c r="D1" s="20"/>
      <c r="E1" s="20"/>
      <c r="F1" s="20"/>
      <c r="G1" s="20"/>
      <c r="H1" s="21"/>
    </row>
    <row r="2" spans="1:8" x14ac:dyDescent="0.2">
      <c r="A2" s="24" t="s">
        <v>9</v>
      </c>
      <c r="B2" s="25"/>
      <c r="C2" s="19" t="s">
        <v>15</v>
      </c>
      <c r="D2" s="20"/>
      <c r="E2" s="20"/>
      <c r="F2" s="20"/>
      <c r="G2" s="21"/>
      <c r="H2" s="22" t="s">
        <v>14</v>
      </c>
    </row>
    <row r="3" spans="1:8" ht="24.95" customHeight="1" x14ac:dyDescent="0.2">
      <c r="A3" s="26"/>
      <c r="B3" s="27"/>
      <c r="C3" s="4" t="s">
        <v>10</v>
      </c>
      <c r="D3" s="4" t="s">
        <v>80</v>
      </c>
      <c r="E3" s="4" t="s">
        <v>11</v>
      </c>
      <c r="F3" s="4" t="s">
        <v>12</v>
      </c>
      <c r="G3" s="4" t="s">
        <v>13</v>
      </c>
      <c r="H3" s="23"/>
    </row>
    <row r="4" spans="1:8" x14ac:dyDescent="0.2">
      <c r="A4" s="28"/>
      <c r="B4" s="29"/>
      <c r="C4" s="5">
        <v>1</v>
      </c>
      <c r="D4" s="5">
        <v>2</v>
      </c>
      <c r="E4" s="5" t="s">
        <v>81</v>
      </c>
      <c r="F4" s="5">
        <v>4</v>
      </c>
      <c r="G4" s="5">
        <v>5</v>
      </c>
      <c r="H4" s="5" t="s">
        <v>82</v>
      </c>
    </row>
    <row r="5" spans="1:8" x14ac:dyDescent="0.2">
      <c r="A5" s="13" t="s">
        <v>16</v>
      </c>
      <c r="B5" s="2"/>
      <c r="C5" s="9">
        <f>SUM(C6:C12)</f>
        <v>12416773.880000001</v>
      </c>
      <c r="D5" s="9">
        <f>SUM(D6:D12)</f>
        <v>0</v>
      </c>
      <c r="E5" s="9">
        <f>C5+D5</f>
        <v>12416773.880000001</v>
      </c>
      <c r="F5" s="9">
        <f>SUM(F6:F12)</f>
        <v>11835732.510000002</v>
      </c>
      <c r="G5" s="9">
        <f>SUM(G6:G12)</f>
        <v>11835732.510000002</v>
      </c>
      <c r="H5" s="9">
        <f>E5-F5</f>
        <v>581041.36999999918</v>
      </c>
    </row>
    <row r="6" spans="1:8" x14ac:dyDescent="0.2">
      <c r="A6" s="14">
        <v>1100</v>
      </c>
      <c r="B6" s="6" t="s">
        <v>25</v>
      </c>
      <c r="C6" s="10">
        <v>7625561.1900000004</v>
      </c>
      <c r="D6" s="10">
        <v>-143953.4</v>
      </c>
      <c r="E6" s="10">
        <f t="shared" ref="E6:E69" si="0">C6+D6</f>
        <v>7481607.79</v>
      </c>
      <c r="F6" s="10">
        <v>7250874.9299999997</v>
      </c>
      <c r="G6" s="10">
        <v>7250874.9299999997</v>
      </c>
      <c r="H6" s="10">
        <f t="shared" ref="H6:H69" si="1">E6-F6</f>
        <v>230732.86000000034</v>
      </c>
    </row>
    <row r="7" spans="1:8" x14ac:dyDescent="0.2">
      <c r="A7" s="14">
        <v>1200</v>
      </c>
      <c r="B7" s="6" t="s">
        <v>26</v>
      </c>
      <c r="C7" s="10">
        <v>0</v>
      </c>
      <c r="D7" s="10">
        <v>0</v>
      </c>
      <c r="E7" s="10">
        <f t="shared" si="0"/>
        <v>0</v>
      </c>
      <c r="F7" s="10">
        <v>0</v>
      </c>
      <c r="G7" s="10">
        <v>0</v>
      </c>
      <c r="H7" s="10">
        <f t="shared" si="1"/>
        <v>0</v>
      </c>
    </row>
    <row r="8" spans="1:8" x14ac:dyDescent="0.2">
      <c r="A8" s="14">
        <v>1300</v>
      </c>
      <c r="B8" s="6" t="s">
        <v>27</v>
      </c>
      <c r="C8" s="10">
        <v>1160641.5</v>
      </c>
      <c r="D8" s="10">
        <v>70141.06</v>
      </c>
      <c r="E8" s="10">
        <f t="shared" si="0"/>
        <v>1230782.56</v>
      </c>
      <c r="F8" s="10">
        <v>1150139.55</v>
      </c>
      <c r="G8" s="10">
        <v>1150139.55</v>
      </c>
      <c r="H8" s="10">
        <f t="shared" si="1"/>
        <v>80643.010000000009</v>
      </c>
    </row>
    <row r="9" spans="1:8" x14ac:dyDescent="0.2">
      <c r="A9" s="14">
        <v>1400</v>
      </c>
      <c r="B9" s="6" t="s">
        <v>1</v>
      </c>
      <c r="C9" s="10">
        <v>2101282.7000000002</v>
      </c>
      <c r="D9" s="10">
        <v>-2.0499999999999998</v>
      </c>
      <c r="E9" s="10">
        <f t="shared" si="0"/>
        <v>2101280.6500000004</v>
      </c>
      <c r="F9" s="10">
        <v>1944382.32</v>
      </c>
      <c r="G9" s="10">
        <v>1944382.32</v>
      </c>
      <c r="H9" s="10">
        <f t="shared" si="1"/>
        <v>156898.33000000031</v>
      </c>
    </row>
    <row r="10" spans="1:8" x14ac:dyDescent="0.2">
      <c r="A10" s="14">
        <v>1500</v>
      </c>
      <c r="B10" s="6" t="s">
        <v>28</v>
      </c>
      <c r="C10" s="10">
        <v>1529288.49</v>
      </c>
      <c r="D10" s="10">
        <v>73813.39</v>
      </c>
      <c r="E10" s="10">
        <f t="shared" si="0"/>
        <v>1603101.88</v>
      </c>
      <c r="F10" s="10">
        <v>1490335.71</v>
      </c>
      <c r="G10" s="10">
        <v>1490335.71</v>
      </c>
      <c r="H10" s="10">
        <f t="shared" si="1"/>
        <v>112766.16999999993</v>
      </c>
    </row>
    <row r="11" spans="1:8" x14ac:dyDescent="0.2">
      <c r="A11" s="14">
        <v>1600</v>
      </c>
      <c r="B11" s="6" t="s">
        <v>2</v>
      </c>
      <c r="C11" s="10">
        <v>0</v>
      </c>
      <c r="D11" s="10">
        <v>1</v>
      </c>
      <c r="E11" s="10">
        <f t="shared" si="0"/>
        <v>1</v>
      </c>
      <c r="F11" s="10">
        <v>0</v>
      </c>
      <c r="G11" s="10">
        <v>0</v>
      </c>
      <c r="H11" s="10">
        <f t="shared" si="1"/>
        <v>1</v>
      </c>
    </row>
    <row r="12" spans="1:8" x14ac:dyDescent="0.2">
      <c r="A12" s="14">
        <v>1700</v>
      </c>
      <c r="B12" s="6" t="s">
        <v>29</v>
      </c>
      <c r="C12" s="10">
        <v>0</v>
      </c>
      <c r="D12" s="10">
        <v>0</v>
      </c>
      <c r="E12" s="10">
        <f t="shared" si="0"/>
        <v>0</v>
      </c>
      <c r="F12" s="10">
        <v>0</v>
      </c>
      <c r="G12" s="10">
        <v>0</v>
      </c>
      <c r="H12" s="10">
        <f t="shared" si="1"/>
        <v>0</v>
      </c>
    </row>
    <row r="13" spans="1:8" x14ac:dyDescent="0.2">
      <c r="A13" s="13" t="s">
        <v>17</v>
      </c>
      <c r="B13" s="2"/>
      <c r="C13" s="10">
        <f>SUM(C14:C22)</f>
        <v>1001698.97</v>
      </c>
      <c r="D13" s="10">
        <f>SUM(D14:D22)</f>
        <v>-31788.540000000023</v>
      </c>
      <c r="E13" s="10">
        <f t="shared" si="0"/>
        <v>969910.42999999993</v>
      </c>
      <c r="F13" s="10">
        <f>SUM(F14:F22)</f>
        <v>826777.59999999986</v>
      </c>
      <c r="G13" s="10">
        <f>SUM(G14:G22)</f>
        <v>826777.59999999986</v>
      </c>
      <c r="H13" s="10">
        <f t="shared" si="1"/>
        <v>143132.83000000007</v>
      </c>
    </row>
    <row r="14" spans="1:8" x14ac:dyDescent="0.2">
      <c r="A14" s="14">
        <v>2100</v>
      </c>
      <c r="B14" s="6" t="s">
        <v>30</v>
      </c>
      <c r="C14" s="10">
        <v>220150</v>
      </c>
      <c r="D14" s="10">
        <v>17137.759999999998</v>
      </c>
      <c r="E14" s="10">
        <f t="shared" si="0"/>
        <v>237287.76</v>
      </c>
      <c r="F14" s="10">
        <v>197360.07</v>
      </c>
      <c r="G14" s="10">
        <v>197360.07</v>
      </c>
      <c r="H14" s="10">
        <f t="shared" si="1"/>
        <v>39927.69</v>
      </c>
    </row>
    <row r="15" spans="1:8" x14ac:dyDescent="0.2">
      <c r="A15" s="14">
        <v>2200</v>
      </c>
      <c r="B15" s="6" t="s">
        <v>31</v>
      </c>
      <c r="C15" s="10">
        <v>1500</v>
      </c>
      <c r="D15" s="10">
        <v>2665.61</v>
      </c>
      <c r="E15" s="10">
        <f t="shared" si="0"/>
        <v>4165.6100000000006</v>
      </c>
      <c r="F15" s="10">
        <v>3152.99</v>
      </c>
      <c r="G15" s="10">
        <v>3152.99</v>
      </c>
      <c r="H15" s="10">
        <f t="shared" si="1"/>
        <v>1012.6200000000008</v>
      </c>
    </row>
    <row r="16" spans="1:8" x14ac:dyDescent="0.2">
      <c r="A16" s="14">
        <v>2300</v>
      </c>
      <c r="B16" s="6" t="s">
        <v>32</v>
      </c>
      <c r="C16" s="10">
        <v>0</v>
      </c>
      <c r="D16" s="10">
        <v>3000</v>
      </c>
      <c r="E16" s="10">
        <f t="shared" si="0"/>
        <v>3000</v>
      </c>
      <c r="F16" s="10">
        <v>2243.09</v>
      </c>
      <c r="G16" s="10">
        <v>2243.09</v>
      </c>
      <c r="H16" s="10">
        <f t="shared" si="1"/>
        <v>756.90999999999985</v>
      </c>
    </row>
    <row r="17" spans="1:8" x14ac:dyDescent="0.2">
      <c r="A17" s="14">
        <v>2400</v>
      </c>
      <c r="B17" s="6" t="s">
        <v>33</v>
      </c>
      <c r="C17" s="10">
        <v>5500</v>
      </c>
      <c r="D17" s="10">
        <v>62905</v>
      </c>
      <c r="E17" s="10">
        <f t="shared" si="0"/>
        <v>68405</v>
      </c>
      <c r="F17" s="10">
        <v>67904.070000000007</v>
      </c>
      <c r="G17" s="10">
        <v>67904.070000000007</v>
      </c>
      <c r="H17" s="10">
        <f t="shared" si="1"/>
        <v>500.92999999999302</v>
      </c>
    </row>
    <row r="18" spans="1:8" x14ac:dyDescent="0.2">
      <c r="A18" s="14">
        <v>2500</v>
      </c>
      <c r="B18" s="6" t="s">
        <v>34</v>
      </c>
      <c r="C18" s="10">
        <v>20500</v>
      </c>
      <c r="D18" s="10">
        <v>37161.22</v>
      </c>
      <c r="E18" s="10">
        <f t="shared" si="0"/>
        <v>57661.22</v>
      </c>
      <c r="F18" s="10">
        <v>57342.43</v>
      </c>
      <c r="G18" s="10">
        <v>57342.43</v>
      </c>
      <c r="H18" s="10">
        <f t="shared" si="1"/>
        <v>318.79000000000087</v>
      </c>
    </row>
    <row r="19" spans="1:8" x14ac:dyDescent="0.2">
      <c r="A19" s="14">
        <v>2600</v>
      </c>
      <c r="B19" s="6" t="s">
        <v>35</v>
      </c>
      <c r="C19" s="10">
        <v>592766.32999999996</v>
      </c>
      <c r="D19" s="10">
        <v>-187084.39</v>
      </c>
      <c r="E19" s="10">
        <f t="shared" si="0"/>
        <v>405681.93999999994</v>
      </c>
      <c r="F19" s="10">
        <v>351384.25</v>
      </c>
      <c r="G19" s="10">
        <v>351384.25</v>
      </c>
      <c r="H19" s="10">
        <f t="shared" si="1"/>
        <v>54297.689999999944</v>
      </c>
    </row>
    <row r="20" spans="1:8" x14ac:dyDescent="0.2">
      <c r="A20" s="14">
        <v>2700</v>
      </c>
      <c r="B20" s="6" t="s">
        <v>36</v>
      </c>
      <c r="C20" s="10">
        <v>23000</v>
      </c>
      <c r="D20" s="10">
        <v>-528.48</v>
      </c>
      <c r="E20" s="10">
        <f t="shared" si="0"/>
        <v>22471.52</v>
      </c>
      <c r="F20" s="10">
        <v>4712</v>
      </c>
      <c r="G20" s="10">
        <v>4712</v>
      </c>
      <c r="H20" s="10">
        <f t="shared" si="1"/>
        <v>17759.52</v>
      </c>
    </row>
    <row r="21" spans="1:8" x14ac:dyDescent="0.2">
      <c r="A21" s="14">
        <v>2800</v>
      </c>
      <c r="B21" s="6" t="s">
        <v>37</v>
      </c>
      <c r="C21" s="10">
        <v>0</v>
      </c>
      <c r="D21" s="10">
        <v>0</v>
      </c>
      <c r="E21" s="10">
        <f t="shared" si="0"/>
        <v>0</v>
      </c>
      <c r="F21" s="10">
        <v>0</v>
      </c>
      <c r="G21" s="10">
        <v>0</v>
      </c>
      <c r="H21" s="10">
        <f t="shared" si="1"/>
        <v>0</v>
      </c>
    </row>
    <row r="22" spans="1:8" x14ac:dyDescent="0.2">
      <c r="A22" s="14">
        <v>2900</v>
      </c>
      <c r="B22" s="6" t="s">
        <v>38</v>
      </c>
      <c r="C22" s="10">
        <v>138282.64000000001</v>
      </c>
      <c r="D22" s="10">
        <v>32954.74</v>
      </c>
      <c r="E22" s="10">
        <f t="shared" si="0"/>
        <v>171237.38</v>
      </c>
      <c r="F22" s="10">
        <v>142678.70000000001</v>
      </c>
      <c r="G22" s="10">
        <v>142678.70000000001</v>
      </c>
      <c r="H22" s="10">
        <f t="shared" si="1"/>
        <v>28558.679999999993</v>
      </c>
    </row>
    <row r="23" spans="1:8" x14ac:dyDescent="0.2">
      <c r="A23" s="13" t="s">
        <v>18</v>
      </c>
      <c r="B23" s="2"/>
      <c r="C23" s="10">
        <f>SUM(C24:C32)</f>
        <v>1122074.3599999999</v>
      </c>
      <c r="D23" s="10">
        <f>SUM(D24:D32)</f>
        <v>-169641.55</v>
      </c>
      <c r="E23" s="10">
        <f t="shared" si="0"/>
        <v>952432.80999999982</v>
      </c>
      <c r="F23" s="10">
        <f>SUM(F24:F32)</f>
        <v>878231.98</v>
      </c>
      <c r="G23" s="10">
        <f>SUM(G24:G32)</f>
        <v>878231.98</v>
      </c>
      <c r="H23" s="10">
        <f t="shared" si="1"/>
        <v>74200.829999999842</v>
      </c>
    </row>
    <row r="24" spans="1:8" x14ac:dyDescent="0.2">
      <c r="A24" s="14">
        <v>3100</v>
      </c>
      <c r="B24" s="6" t="s">
        <v>39</v>
      </c>
      <c r="C24" s="10">
        <v>153500</v>
      </c>
      <c r="D24" s="10">
        <v>-22122.3</v>
      </c>
      <c r="E24" s="10">
        <f t="shared" si="0"/>
        <v>131377.70000000001</v>
      </c>
      <c r="F24" s="10">
        <v>100975.2</v>
      </c>
      <c r="G24" s="10">
        <v>100975.2</v>
      </c>
      <c r="H24" s="10">
        <f t="shared" si="1"/>
        <v>30402.500000000015</v>
      </c>
    </row>
    <row r="25" spans="1:8" x14ac:dyDescent="0.2">
      <c r="A25" s="14">
        <v>3200</v>
      </c>
      <c r="B25" s="6" t="s">
        <v>40</v>
      </c>
      <c r="C25" s="10">
        <v>52800</v>
      </c>
      <c r="D25" s="10">
        <v>19262.580000000002</v>
      </c>
      <c r="E25" s="10">
        <f t="shared" si="0"/>
        <v>72062.58</v>
      </c>
      <c r="F25" s="10">
        <v>71110.320000000007</v>
      </c>
      <c r="G25" s="10">
        <v>71110.320000000007</v>
      </c>
      <c r="H25" s="10">
        <f t="shared" si="1"/>
        <v>952.25999999999476</v>
      </c>
    </row>
    <row r="26" spans="1:8" x14ac:dyDescent="0.2">
      <c r="A26" s="14">
        <v>3300</v>
      </c>
      <c r="B26" s="6" t="s">
        <v>41</v>
      </c>
      <c r="C26" s="10">
        <v>62100</v>
      </c>
      <c r="D26" s="10">
        <v>-37789.440000000002</v>
      </c>
      <c r="E26" s="10">
        <f t="shared" si="0"/>
        <v>24310.559999999998</v>
      </c>
      <c r="F26" s="10">
        <v>21443.200000000001</v>
      </c>
      <c r="G26" s="10">
        <v>21443.200000000001</v>
      </c>
      <c r="H26" s="10">
        <f t="shared" si="1"/>
        <v>2867.3599999999969</v>
      </c>
    </row>
    <row r="27" spans="1:8" x14ac:dyDescent="0.2">
      <c r="A27" s="14">
        <v>3400</v>
      </c>
      <c r="B27" s="6" t="s">
        <v>42</v>
      </c>
      <c r="C27" s="10">
        <v>298864.13</v>
      </c>
      <c r="D27" s="10">
        <v>2589.17</v>
      </c>
      <c r="E27" s="10">
        <f t="shared" si="0"/>
        <v>301453.3</v>
      </c>
      <c r="F27" s="10">
        <v>287352.76</v>
      </c>
      <c r="G27" s="10">
        <v>287352.76</v>
      </c>
      <c r="H27" s="10">
        <f t="shared" si="1"/>
        <v>14100.539999999979</v>
      </c>
    </row>
    <row r="28" spans="1:8" x14ac:dyDescent="0.2">
      <c r="A28" s="14">
        <v>3500</v>
      </c>
      <c r="B28" s="6" t="s">
        <v>43</v>
      </c>
      <c r="C28" s="10">
        <v>187300</v>
      </c>
      <c r="D28" s="10">
        <v>-49037.15</v>
      </c>
      <c r="E28" s="10">
        <f t="shared" si="0"/>
        <v>138262.85</v>
      </c>
      <c r="F28" s="10">
        <v>122100.26</v>
      </c>
      <c r="G28" s="10">
        <v>122100.26</v>
      </c>
      <c r="H28" s="10">
        <f t="shared" si="1"/>
        <v>16162.590000000011</v>
      </c>
    </row>
    <row r="29" spans="1:8" x14ac:dyDescent="0.2">
      <c r="A29" s="14">
        <v>3600</v>
      </c>
      <c r="B29" s="6" t="s">
        <v>44</v>
      </c>
      <c r="C29" s="10">
        <v>5000</v>
      </c>
      <c r="D29" s="10">
        <v>-5000</v>
      </c>
      <c r="E29" s="10">
        <f t="shared" si="0"/>
        <v>0</v>
      </c>
      <c r="F29" s="10">
        <v>0</v>
      </c>
      <c r="G29" s="10">
        <v>0</v>
      </c>
      <c r="H29" s="10">
        <f t="shared" si="1"/>
        <v>0</v>
      </c>
    </row>
    <row r="30" spans="1:8" x14ac:dyDescent="0.2">
      <c r="A30" s="14">
        <v>3700</v>
      </c>
      <c r="B30" s="6" t="s">
        <v>45</v>
      </c>
      <c r="C30" s="10">
        <v>15400</v>
      </c>
      <c r="D30" s="10">
        <v>-10000</v>
      </c>
      <c r="E30" s="10">
        <f t="shared" si="0"/>
        <v>5400</v>
      </c>
      <c r="F30" s="10">
        <v>3268.5</v>
      </c>
      <c r="G30" s="10">
        <v>3268.5</v>
      </c>
      <c r="H30" s="10">
        <f t="shared" si="1"/>
        <v>2131.5</v>
      </c>
    </row>
    <row r="31" spans="1:8" x14ac:dyDescent="0.2">
      <c r="A31" s="14">
        <v>3800</v>
      </c>
      <c r="B31" s="6" t="s">
        <v>46</v>
      </c>
      <c r="C31" s="10">
        <v>79500</v>
      </c>
      <c r="D31" s="10">
        <v>-47490.49</v>
      </c>
      <c r="E31" s="10">
        <f t="shared" si="0"/>
        <v>32009.510000000002</v>
      </c>
      <c r="F31" s="10">
        <v>28569.51</v>
      </c>
      <c r="G31" s="10">
        <v>28569.51</v>
      </c>
      <c r="H31" s="10">
        <f t="shared" si="1"/>
        <v>3440.0000000000036</v>
      </c>
    </row>
    <row r="32" spans="1:8" x14ac:dyDescent="0.2">
      <c r="A32" s="14">
        <v>3900</v>
      </c>
      <c r="B32" s="6" t="s">
        <v>0</v>
      </c>
      <c r="C32" s="10">
        <v>267610.23</v>
      </c>
      <c r="D32" s="10">
        <v>-20053.919999999998</v>
      </c>
      <c r="E32" s="10">
        <f t="shared" si="0"/>
        <v>247556.31</v>
      </c>
      <c r="F32" s="10">
        <v>243412.23</v>
      </c>
      <c r="G32" s="10">
        <v>243412.23</v>
      </c>
      <c r="H32" s="10">
        <f t="shared" si="1"/>
        <v>4144.0799999999872</v>
      </c>
    </row>
    <row r="33" spans="1:8" x14ac:dyDescent="0.2">
      <c r="A33" s="13" t="s">
        <v>19</v>
      </c>
      <c r="B33" s="2"/>
      <c r="C33" s="10">
        <f>SUM(C34:C42)</f>
        <v>2433134</v>
      </c>
      <c r="D33" s="10">
        <f>SUM(D34:D42)</f>
        <v>476630.71</v>
      </c>
      <c r="E33" s="10">
        <f t="shared" si="0"/>
        <v>2909764.71</v>
      </c>
      <c r="F33" s="10">
        <f>SUM(F34:F42)</f>
        <v>2425110.0099999998</v>
      </c>
      <c r="G33" s="10">
        <f>SUM(G34:G42)</f>
        <v>2425080.0099999998</v>
      </c>
      <c r="H33" s="10">
        <f t="shared" si="1"/>
        <v>484654.70000000019</v>
      </c>
    </row>
    <row r="34" spans="1:8" x14ac:dyDescent="0.2">
      <c r="A34" s="14">
        <v>4100</v>
      </c>
      <c r="B34" s="6" t="s">
        <v>47</v>
      </c>
      <c r="C34" s="10">
        <v>0</v>
      </c>
      <c r="D34" s="10">
        <v>0</v>
      </c>
      <c r="E34" s="10">
        <f t="shared" si="0"/>
        <v>0</v>
      </c>
      <c r="F34" s="10">
        <v>0</v>
      </c>
      <c r="G34" s="10">
        <v>0</v>
      </c>
      <c r="H34" s="10">
        <f t="shared" si="1"/>
        <v>0</v>
      </c>
    </row>
    <row r="35" spans="1:8" x14ac:dyDescent="0.2">
      <c r="A35" s="14">
        <v>4200</v>
      </c>
      <c r="B35" s="6" t="s">
        <v>48</v>
      </c>
      <c r="C35" s="10">
        <v>0</v>
      </c>
      <c r="D35" s="10">
        <v>0</v>
      </c>
      <c r="E35" s="10">
        <f t="shared" si="0"/>
        <v>0</v>
      </c>
      <c r="F35" s="10">
        <v>0</v>
      </c>
      <c r="G35" s="10">
        <v>0</v>
      </c>
      <c r="H35" s="10">
        <f t="shared" si="1"/>
        <v>0</v>
      </c>
    </row>
    <row r="36" spans="1:8" x14ac:dyDescent="0.2">
      <c r="A36" s="14">
        <v>4300</v>
      </c>
      <c r="B36" s="6" t="s">
        <v>49</v>
      </c>
      <c r="C36" s="10">
        <v>0</v>
      </c>
      <c r="D36" s="10">
        <v>0</v>
      </c>
      <c r="E36" s="10">
        <f t="shared" si="0"/>
        <v>0</v>
      </c>
      <c r="F36" s="10">
        <v>0</v>
      </c>
      <c r="G36" s="10">
        <v>0</v>
      </c>
      <c r="H36" s="10">
        <f t="shared" si="1"/>
        <v>0</v>
      </c>
    </row>
    <row r="37" spans="1:8" x14ac:dyDescent="0.2">
      <c r="A37" s="14">
        <v>4400</v>
      </c>
      <c r="B37" s="6" t="s">
        <v>50</v>
      </c>
      <c r="C37" s="10">
        <v>2186150</v>
      </c>
      <c r="D37" s="10">
        <v>473630.71</v>
      </c>
      <c r="E37" s="10">
        <f t="shared" si="0"/>
        <v>2659780.71</v>
      </c>
      <c r="F37" s="10">
        <v>2175126.0099999998</v>
      </c>
      <c r="G37" s="10">
        <v>2175126.0099999998</v>
      </c>
      <c r="H37" s="10">
        <f t="shared" si="1"/>
        <v>484654.70000000019</v>
      </c>
    </row>
    <row r="38" spans="1:8" x14ac:dyDescent="0.2">
      <c r="A38" s="14">
        <v>4500</v>
      </c>
      <c r="B38" s="6" t="s">
        <v>7</v>
      </c>
      <c r="C38" s="10">
        <v>116984</v>
      </c>
      <c r="D38" s="10">
        <v>0</v>
      </c>
      <c r="E38" s="10">
        <f t="shared" si="0"/>
        <v>116984</v>
      </c>
      <c r="F38" s="10">
        <v>116984</v>
      </c>
      <c r="G38" s="10">
        <v>116954</v>
      </c>
      <c r="H38" s="10">
        <f t="shared" si="1"/>
        <v>0</v>
      </c>
    </row>
    <row r="39" spans="1:8" x14ac:dyDescent="0.2">
      <c r="A39" s="14">
        <v>4600</v>
      </c>
      <c r="B39" s="6" t="s">
        <v>51</v>
      </c>
      <c r="C39" s="10">
        <v>0</v>
      </c>
      <c r="D39" s="10">
        <v>0</v>
      </c>
      <c r="E39" s="10">
        <f t="shared" si="0"/>
        <v>0</v>
      </c>
      <c r="F39" s="10">
        <v>0</v>
      </c>
      <c r="G39" s="10">
        <v>0</v>
      </c>
      <c r="H39" s="10">
        <f t="shared" si="1"/>
        <v>0</v>
      </c>
    </row>
    <row r="40" spans="1:8" x14ac:dyDescent="0.2">
      <c r="A40" s="14">
        <v>4700</v>
      </c>
      <c r="B40" s="6" t="s">
        <v>52</v>
      </c>
      <c r="C40" s="10">
        <v>0</v>
      </c>
      <c r="D40" s="10">
        <v>0</v>
      </c>
      <c r="E40" s="10">
        <f t="shared" si="0"/>
        <v>0</v>
      </c>
      <c r="F40" s="10">
        <v>0</v>
      </c>
      <c r="G40" s="10">
        <v>0</v>
      </c>
      <c r="H40" s="10">
        <f t="shared" si="1"/>
        <v>0</v>
      </c>
    </row>
    <row r="41" spans="1:8" x14ac:dyDescent="0.2">
      <c r="A41" s="14">
        <v>4800</v>
      </c>
      <c r="B41" s="6" t="s">
        <v>3</v>
      </c>
      <c r="C41" s="10">
        <v>130000</v>
      </c>
      <c r="D41" s="10">
        <v>3000</v>
      </c>
      <c r="E41" s="10">
        <f t="shared" si="0"/>
        <v>133000</v>
      </c>
      <c r="F41" s="10">
        <v>133000</v>
      </c>
      <c r="G41" s="10">
        <v>133000</v>
      </c>
      <c r="H41" s="10">
        <f t="shared" si="1"/>
        <v>0</v>
      </c>
    </row>
    <row r="42" spans="1:8" x14ac:dyDescent="0.2">
      <c r="A42" s="14">
        <v>4900</v>
      </c>
      <c r="B42" s="6" t="s">
        <v>53</v>
      </c>
      <c r="C42" s="10">
        <v>0</v>
      </c>
      <c r="D42" s="10">
        <v>0</v>
      </c>
      <c r="E42" s="10">
        <f t="shared" si="0"/>
        <v>0</v>
      </c>
      <c r="F42" s="10">
        <v>0</v>
      </c>
      <c r="G42" s="10">
        <v>0</v>
      </c>
      <c r="H42" s="10">
        <f t="shared" si="1"/>
        <v>0</v>
      </c>
    </row>
    <row r="43" spans="1:8" x14ac:dyDescent="0.2">
      <c r="A43" s="13" t="s">
        <v>20</v>
      </c>
      <c r="B43" s="2"/>
      <c r="C43" s="10">
        <f>SUM(C44:C52)</f>
        <v>0</v>
      </c>
      <c r="D43" s="10">
        <f>SUM(D44:D52)</f>
        <v>790737.63</v>
      </c>
      <c r="E43" s="10">
        <f t="shared" si="0"/>
        <v>790737.63</v>
      </c>
      <c r="F43" s="10">
        <f>SUM(F44:F52)</f>
        <v>767003</v>
      </c>
      <c r="G43" s="10">
        <f>SUM(G44:G52)</f>
        <v>767003</v>
      </c>
      <c r="H43" s="10">
        <f t="shared" si="1"/>
        <v>23734.630000000005</v>
      </c>
    </row>
    <row r="44" spans="1:8" x14ac:dyDescent="0.2">
      <c r="A44" s="14">
        <v>5100</v>
      </c>
      <c r="B44" s="6" t="s">
        <v>54</v>
      </c>
      <c r="C44" s="10">
        <v>0</v>
      </c>
      <c r="D44" s="10">
        <v>154195</v>
      </c>
      <c r="E44" s="10">
        <f t="shared" si="0"/>
        <v>154195</v>
      </c>
      <c r="F44" s="10">
        <v>154192.37</v>
      </c>
      <c r="G44" s="10">
        <v>154192.37</v>
      </c>
      <c r="H44" s="10">
        <f t="shared" si="1"/>
        <v>2.6300000000046566</v>
      </c>
    </row>
    <row r="45" spans="1:8" x14ac:dyDescent="0.2">
      <c r="A45" s="14">
        <v>5200</v>
      </c>
      <c r="B45" s="6" t="s">
        <v>55</v>
      </c>
      <c r="C45" s="10">
        <v>0</v>
      </c>
      <c r="D45" s="10">
        <v>48998</v>
      </c>
      <c r="E45" s="10">
        <f t="shared" si="0"/>
        <v>48998</v>
      </c>
      <c r="F45" s="10">
        <v>39998</v>
      </c>
      <c r="G45" s="10">
        <v>39998</v>
      </c>
      <c r="H45" s="10">
        <f t="shared" si="1"/>
        <v>9000</v>
      </c>
    </row>
    <row r="46" spans="1:8" x14ac:dyDescent="0.2">
      <c r="A46" s="14">
        <v>5300</v>
      </c>
      <c r="B46" s="6" t="s">
        <v>56</v>
      </c>
      <c r="C46" s="10">
        <v>0</v>
      </c>
      <c r="D46" s="10">
        <v>218898.63</v>
      </c>
      <c r="E46" s="10">
        <f t="shared" si="0"/>
        <v>218898.63</v>
      </c>
      <c r="F46" s="10">
        <v>218898.63</v>
      </c>
      <c r="G46" s="10">
        <v>218898.63</v>
      </c>
      <c r="H46" s="10">
        <f t="shared" si="1"/>
        <v>0</v>
      </c>
    </row>
    <row r="47" spans="1:8" x14ac:dyDescent="0.2">
      <c r="A47" s="14">
        <v>5400</v>
      </c>
      <c r="B47" s="6" t="s">
        <v>57</v>
      </c>
      <c r="C47" s="10">
        <v>0</v>
      </c>
      <c r="D47" s="10">
        <v>339530</v>
      </c>
      <c r="E47" s="10">
        <f t="shared" si="0"/>
        <v>339530</v>
      </c>
      <c r="F47" s="10">
        <v>339530</v>
      </c>
      <c r="G47" s="10">
        <v>339530</v>
      </c>
      <c r="H47" s="10">
        <f t="shared" si="1"/>
        <v>0</v>
      </c>
    </row>
    <row r="48" spans="1:8" x14ac:dyDescent="0.2">
      <c r="A48" s="14">
        <v>5500</v>
      </c>
      <c r="B48" s="6" t="s">
        <v>58</v>
      </c>
      <c r="C48" s="10">
        <v>0</v>
      </c>
      <c r="D48" s="10">
        <v>0</v>
      </c>
      <c r="E48" s="10">
        <f t="shared" si="0"/>
        <v>0</v>
      </c>
      <c r="F48" s="10">
        <v>0</v>
      </c>
      <c r="G48" s="10">
        <v>0</v>
      </c>
      <c r="H48" s="10">
        <f t="shared" si="1"/>
        <v>0</v>
      </c>
    </row>
    <row r="49" spans="1:8" x14ac:dyDescent="0.2">
      <c r="A49" s="14">
        <v>5600</v>
      </c>
      <c r="B49" s="6" t="s">
        <v>59</v>
      </c>
      <c r="C49" s="10">
        <v>0</v>
      </c>
      <c r="D49" s="10">
        <v>29116</v>
      </c>
      <c r="E49" s="10">
        <f t="shared" si="0"/>
        <v>29116</v>
      </c>
      <c r="F49" s="10">
        <v>14384</v>
      </c>
      <c r="G49" s="10">
        <v>14384</v>
      </c>
      <c r="H49" s="10">
        <f t="shared" si="1"/>
        <v>14732</v>
      </c>
    </row>
    <row r="50" spans="1:8" x14ac:dyDescent="0.2">
      <c r="A50" s="14">
        <v>5700</v>
      </c>
      <c r="B50" s="6" t="s">
        <v>60</v>
      </c>
      <c r="C50" s="10">
        <v>0</v>
      </c>
      <c r="D50" s="10">
        <v>0</v>
      </c>
      <c r="E50" s="10">
        <f t="shared" si="0"/>
        <v>0</v>
      </c>
      <c r="F50" s="10">
        <v>0</v>
      </c>
      <c r="G50" s="10">
        <v>0</v>
      </c>
      <c r="H50" s="10">
        <f t="shared" si="1"/>
        <v>0</v>
      </c>
    </row>
    <row r="51" spans="1:8" x14ac:dyDescent="0.2">
      <c r="A51" s="14">
        <v>5800</v>
      </c>
      <c r="B51" s="6" t="s">
        <v>61</v>
      </c>
      <c r="C51" s="10">
        <v>0</v>
      </c>
      <c r="D51" s="10">
        <v>0</v>
      </c>
      <c r="E51" s="10">
        <f t="shared" si="0"/>
        <v>0</v>
      </c>
      <c r="F51" s="10">
        <v>0</v>
      </c>
      <c r="G51" s="10">
        <v>0</v>
      </c>
      <c r="H51" s="10">
        <f t="shared" si="1"/>
        <v>0</v>
      </c>
    </row>
    <row r="52" spans="1:8" x14ac:dyDescent="0.2">
      <c r="A52" s="14">
        <v>5900</v>
      </c>
      <c r="B52" s="6" t="s">
        <v>62</v>
      </c>
      <c r="C52" s="10">
        <v>0</v>
      </c>
      <c r="D52" s="10">
        <v>0</v>
      </c>
      <c r="E52" s="10">
        <f t="shared" si="0"/>
        <v>0</v>
      </c>
      <c r="F52" s="10">
        <v>0</v>
      </c>
      <c r="G52" s="10">
        <v>0</v>
      </c>
      <c r="H52" s="10">
        <f t="shared" si="1"/>
        <v>0</v>
      </c>
    </row>
    <row r="53" spans="1:8" x14ac:dyDescent="0.2">
      <c r="A53" s="13" t="s">
        <v>21</v>
      </c>
      <c r="B53" s="2"/>
      <c r="C53" s="10">
        <f>SUM(C54:C56)</f>
        <v>0</v>
      </c>
      <c r="D53" s="10">
        <f>SUM(D54:D56)</f>
        <v>0</v>
      </c>
      <c r="E53" s="10">
        <f t="shared" si="0"/>
        <v>0</v>
      </c>
      <c r="F53" s="10">
        <f>SUM(F54:F56)</f>
        <v>0</v>
      </c>
      <c r="G53" s="10">
        <f>SUM(G54:G56)</f>
        <v>0</v>
      </c>
      <c r="H53" s="10">
        <f t="shared" si="1"/>
        <v>0</v>
      </c>
    </row>
    <row r="54" spans="1:8" x14ac:dyDescent="0.2">
      <c r="A54" s="14">
        <v>6100</v>
      </c>
      <c r="B54" s="6" t="s">
        <v>63</v>
      </c>
      <c r="C54" s="10">
        <v>0</v>
      </c>
      <c r="D54" s="10">
        <v>0</v>
      </c>
      <c r="E54" s="10">
        <f t="shared" si="0"/>
        <v>0</v>
      </c>
      <c r="F54" s="10">
        <v>0</v>
      </c>
      <c r="G54" s="10">
        <v>0</v>
      </c>
      <c r="H54" s="10">
        <f t="shared" si="1"/>
        <v>0</v>
      </c>
    </row>
    <row r="55" spans="1:8" x14ac:dyDescent="0.2">
      <c r="A55" s="14">
        <v>6200</v>
      </c>
      <c r="B55" s="6" t="s">
        <v>64</v>
      </c>
      <c r="C55" s="10">
        <v>0</v>
      </c>
      <c r="D55" s="10">
        <v>0</v>
      </c>
      <c r="E55" s="10">
        <f t="shared" si="0"/>
        <v>0</v>
      </c>
      <c r="F55" s="10">
        <v>0</v>
      </c>
      <c r="G55" s="10">
        <v>0</v>
      </c>
      <c r="H55" s="10">
        <f t="shared" si="1"/>
        <v>0</v>
      </c>
    </row>
    <row r="56" spans="1:8" x14ac:dyDescent="0.2">
      <c r="A56" s="14">
        <v>6300</v>
      </c>
      <c r="B56" s="6" t="s">
        <v>65</v>
      </c>
      <c r="C56" s="10">
        <v>0</v>
      </c>
      <c r="D56" s="10">
        <v>0</v>
      </c>
      <c r="E56" s="10">
        <f t="shared" si="0"/>
        <v>0</v>
      </c>
      <c r="F56" s="10">
        <v>0</v>
      </c>
      <c r="G56" s="10">
        <v>0</v>
      </c>
      <c r="H56" s="10">
        <f t="shared" si="1"/>
        <v>0</v>
      </c>
    </row>
    <row r="57" spans="1:8" x14ac:dyDescent="0.2">
      <c r="A57" s="13" t="s">
        <v>22</v>
      </c>
      <c r="B57" s="2"/>
      <c r="C57" s="10">
        <f>SUM(C58:C64)</f>
        <v>255000</v>
      </c>
      <c r="D57" s="10">
        <f>SUM(D58:D64)</f>
        <v>-249500</v>
      </c>
      <c r="E57" s="10">
        <f t="shared" si="0"/>
        <v>5500</v>
      </c>
      <c r="F57" s="10">
        <f>SUM(F58:F64)</f>
        <v>0</v>
      </c>
      <c r="G57" s="10">
        <f>SUM(G58:G64)</f>
        <v>0</v>
      </c>
      <c r="H57" s="10">
        <f t="shared" si="1"/>
        <v>5500</v>
      </c>
    </row>
    <row r="58" spans="1:8" x14ac:dyDescent="0.2">
      <c r="A58" s="14">
        <v>7100</v>
      </c>
      <c r="B58" s="6" t="s">
        <v>66</v>
      </c>
      <c r="C58" s="10">
        <v>0</v>
      </c>
      <c r="D58" s="10">
        <v>0</v>
      </c>
      <c r="E58" s="10">
        <f t="shared" si="0"/>
        <v>0</v>
      </c>
      <c r="F58" s="10">
        <v>0</v>
      </c>
      <c r="G58" s="10">
        <v>0</v>
      </c>
      <c r="H58" s="10">
        <f t="shared" si="1"/>
        <v>0</v>
      </c>
    </row>
    <row r="59" spans="1:8" x14ac:dyDescent="0.2">
      <c r="A59" s="14">
        <v>7200</v>
      </c>
      <c r="B59" s="6" t="s">
        <v>67</v>
      </c>
      <c r="C59" s="10">
        <v>0</v>
      </c>
      <c r="D59" s="10">
        <v>0</v>
      </c>
      <c r="E59" s="10">
        <f t="shared" si="0"/>
        <v>0</v>
      </c>
      <c r="F59" s="10">
        <v>0</v>
      </c>
      <c r="G59" s="10">
        <v>0</v>
      </c>
      <c r="H59" s="10">
        <f t="shared" si="1"/>
        <v>0</v>
      </c>
    </row>
    <row r="60" spans="1:8" x14ac:dyDescent="0.2">
      <c r="A60" s="14">
        <v>7300</v>
      </c>
      <c r="B60" s="6" t="s">
        <v>68</v>
      </c>
      <c r="C60" s="10">
        <v>0</v>
      </c>
      <c r="D60" s="10">
        <v>0</v>
      </c>
      <c r="E60" s="10">
        <f t="shared" si="0"/>
        <v>0</v>
      </c>
      <c r="F60" s="10">
        <v>0</v>
      </c>
      <c r="G60" s="10">
        <v>0</v>
      </c>
      <c r="H60" s="10">
        <f t="shared" si="1"/>
        <v>0</v>
      </c>
    </row>
    <row r="61" spans="1:8" x14ac:dyDescent="0.2">
      <c r="A61" s="14">
        <v>7400</v>
      </c>
      <c r="B61" s="6" t="s">
        <v>69</v>
      </c>
      <c r="C61" s="10">
        <v>0</v>
      </c>
      <c r="D61" s="10">
        <v>0</v>
      </c>
      <c r="E61" s="10">
        <f t="shared" si="0"/>
        <v>0</v>
      </c>
      <c r="F61" s="10">
        <v>0</v>
      </c>
      <c r="G61" s="10">
        <v>0</v>
      </c>
      <c r="H61" s="10">
        <f t="shared" si="1"/>
        <v>0</v>
      </c>
    </row>
    <row r="62" spans="1:8" x14ac:dyDescent="0.2">
      <c r="A62" s="14">
        <v>7500</v>
      </c>
      <c r="B62" s="6" t="s">
        <v>70</v>
      </c>
      <c r="C62" s="10">
        <v>0</v>
      </c>
      <c r="D62" s="10">
        <v>0</v>
      </c>
      <c r="E62" s="10">
        <f t="shared" si="0"/>
        <v>0</v>
      </c>
      <c r="F62" s="10">
        <v>0</v>
      </c>
      <c r="G62" s="10">
        <v>0</v>
      </c>
      <c r="H62" s="10">
        <f t="shared" si="1"/>
        <v>0</v>
      </c>
    </row>
    <row r="63" spans="1:8" x14ac:dyDescent="0.2">
      <c r="A63" s="14">
        <v>7600</v>
      </c>
      <c r="B63" s="6" t="s">
        <v>71</v>
      </c>
      <c r="C63" s="10">
        <v>0</v>
      </c>
      <c r="D63" s="10">
        <v>0</v>
      </c>
      <c r="E63" s="10">
        <f t="shared" si="0"/>
        <v>0</v>
      </c>
      <c r="F63" s="10">
        <v>0</v>
      </c>
      <c r="G63" s="10">
        <v>0</v>
      </c>
      <c r="H63" s="10">
        <f t="shared" si="1"/>
        <v>0</v>
      </c>
    </row>
    <row r="64" spans="1:8" x14ac:dyDescent="0.2">
      <c r="A64" s="14">
        <v>7900</v>
      </c>
      <c r="B64" s="6" t="s">
        <v>72</v>
      </c>
      <c r="C64" s="10">
        <v>255000</v>
      </c>
      <c r="D64" s="10">
        <v>-249500</v>
      </c>
      <c r="E64" s="10">
        <f t="shared" si="0"/>
        <v>5500</v>
      </c>
      <c r="F64" s="10">
        <v>0</v>
      </c>
      <c r="G64" s="10">
        <v>0</v>
      </c>
      <c r="H64" s="10">
        <f t="shared" si="1"/>
        <v>5500</v>
      </c>
    </row>
    <row r="65" spans="1:8" x14ac:dyDescent="0.2">
      <c r="A65" s="13" t="s">
        <v>23</v>
      </c>
      <c r="B65" s="2"/>
      <c r="C65" s="10">
        <f>SUM(C66:C68)</f>
        <v>0</v>
      </c>
      <c r="D65" s="10">
        <f>SUM(D66:D68)</f>
        <v>681108.96</v>
      </c>
      <c r="E65" s="10">
        <f t="shared" si="0"/>
        <v>681108.96</v>
      </c>
      <c r="F65" s="10">
        <f>SUM(F66:F68)</f>
        <v>181108.96</v>
      </c>
      <c r="G65" s="10">
        <f>SUM(G66:G68)</f>
        <v>181108.96</v>
      </c>
      <c r="H65" s="10">
        <f t="shared" si="1"/>
        <v>500000</v>
      </c>
    </row>
    <row r="66" spans="1:8" x14ac:dyDescent="0.2">
      <c r="A66" s="14">
        <v>8100</v>
      </c>
      <c r="B66" s="6" t="s">
        <v>4</v>
      </c>
      <c r="C66" s="10">
        <v>0</v>
      </c>
      <c r="D66" s="10">
        <v>0</v>
      </c>
      <c r="E66" s="10">
        <f t="shared" si="0"/>
        <v>0</v>
      </c>
      <c r="F66" s="10">
        <v>0</v>
      </c>
      <c r="G66" s="10">
        <v>0</v>
      </c>
      <c r="H66" s="10">
        <f t="shared" si="1"/>
        <v>0</v>
      </c>
    </row>
    <row r="67" spans="1:8" x14ac:dyDescent="0.2">
      <c r="A67" s="14">
        <v>8300</v>
      </c>
      <c r="B67" s="6" t="s">
        <v>5</v>
      </c>
      <c r="C67" s="10">
        <v>0</v>
      </c>
      <c r="D67" s="10">
        <v>0</v>
      </c>
      <c r="E67" s="10">
        <f t="shared" si="0"/>
        <v>0</v>
      </c>
      <c r="F67" s="10">
        <v>0</v>
      </c>
      <c r="G67" s="10">
        <v>0</v>
      </c>
      <c r="H67" s="10">
        <f t="shared" si="1"/>
        <v>0</v>
      </c>
    </row>
    <row r="68" spans="1:8" x14ac:dyDescent="0.2">
      <c r="A68" s="14">
        <v>8500</v>
      </c>
      <c r="B68" s="6" t="s">
        <v>6</v>
      </c>
      <c r="C68" s="10">
        <v>0</v>
      </c>
      <c r="D68" s="10">
        <v>681108.96</v>
      </c>
      <c r="E68" s="10">
        <f t="shared" si="0"/>
        <v>681108.96</v>
      </c>
      <c r="F68" s="10">
        <v>181108.96</v>
      </c>
      <c r="G68" s="10">
        <v>181108.96</v>
      </c>
      <c r="H68" s="10">
        <f t="shared" si="1"/>
        <v>500000</v>
      </c>
    </row>
    <row r="69" spans="1:8" x14ac:dyDescent="0.2">
      <c r="A69" s="13" t="s">
        <v>24</v>
      </c>
      <c r="B69" s="2"/>
      <c r="C69" s="10">
        <f>SUM(C70:C76)</f>
        <v>0</v>
      </c>
      <c r="D69" s="10">
        <f>SUM(D70:D76)</f>
        <v>0</v>
      </c>
      <c r="E69" s="10">
        <f t="shared" si="0"/>
        <v>0</v>
      </c>
      <c r="F69" s="10">
        <f>SUM(F70:F76)</f>
        <v>0</v>
      </c>
      <c r="G69" s="10">
        <f>SUM(G70:G76)</f>
        <v>0</v>
      </c>
      <c r="H69" s="10">
        <f t="shared" si="1"/>
        <v>0</v>
      </c>
    </row>
    <row r="70" spans="1:8" x14ac:dyDescent="0.2">
      <c r="A70" s="14">
        <v>9100</v>
      </c>
      <c r="B70" s="6" t="s">
        <v>73</v>
      </c>
      <c r="C70" s="10">
        <v>0</v>
      </c>
      <c r="D70" s="10">
        <v>0</v>
      </c>
      <c r="E70" s="10">
        <f t="shared" ref="E70:E76" si="2">C70+D70</f>
        <v>0</v>
      </c>
      <c r="F70" s="10">
        <v>0</v>
      </c>
      <c r="G70" s="10">
        <v>0</v>
      </c>
      <c r="H70" s="10">
        <f t="shared" ref="H70:H76" si="3">E70-F70</f>
        <v>0</v>
      </c>
    </row>
    <row r="71" spans="1:8" x14ac:dyDescent="0.2">
      <c r="A71" s="14">
        <v>9200</v>
      </c>
      <c r="B71" s="6" t="s">
        <v>74</v>
      </c>
      <c r="C71" s="10">
        <v>0</v>
      </c>
      <c r="D71" s="10">
        <v>0</v>
      </c>
      <c r="E71" s="10">
        <f t="shared" si="2"/>
        <v>0</v>
      </c>
      <c r="F71" s="10">
        <v>0</v>
      </c>
      <c r="G71" s="10">
        <v>0</v>
      </c>
      <c r="H71" s="10">
        <f t="shared" si="3"/>
        <v>0</v>
      </c>
    </row>
    <row r="72" spans="1:8" x14ac:dyDescent="0.2">
      <c r="A72" s="14">
        <v>9300</v>
      </c>
      <c r="B72" s="6" t="s">
        <v>75</v>
      </c>
      <c r="C72" s="10">
        <v>0</v>
      </c>
      <c r="D72" s="10">
        <v>0</v>
      </c>
      <c r="E72" s="10">
        <f t="shared" si="2"/>
        <v>0</v>
      </c>
      <c r="F72" s="10">
        <v>0</v>
      </c>
      <c r="G72" s="10">
        <v>0</v>
      </c>
      <c r="H72" s="10">
        <f t="shared" si="3"/>
        <v>0</v>
      </c>
    </row>
    <row r="73" spans="1:8" x14ac:dyDescent="0.2">
      <c r="A73" s="14">
        <v>9400</v>
      </c>
      <c r="B73" s="6" t="s">
        <v>76</v>
      </c>
      <c r="C73" s="10">
        <v>0</v>
      </c>
      <c r="D73" s="10">
        <v>0</v>
      </c>
      <c r="E73" s="10">
        <f t="shared" si="2"/>
        <v>0</v>
      </c>
      <c r="F73" s="10">
        <v>0</v>
      </c>
      <c r="G73" s="10">
        <v>0</v>
      </c>
      <c r="H73" s="10">
        <f t="shared" si="3"/>
        <v>0</v>
      </c>
    </row>
    <row r="74" spans="1:8" x14ac:dyDescent="0.2">
      <c r="A74" s="14">
        <v>9500</v>
      </c>
      <c r="B74" s="6" t="s">
        <v>77</v>
      </c>
      <c r="C74" s="10">
        <v>0</v>
      </c>
      <c r="D74" s="10">
        <v>0</v>
      </c>
      <c r="E74" s="10">
        <f t="shared" si="2"/>
        <v>0</v>
      </c>
      <c r="F74" s="10">
        <v>0</v>
      </c>
      <c r="G74" s="10">
        <v>0</v>
      </c>
      <c r="H74" s="10">
        <f t="shared" si="3"/>
        <v>0</v>
      </c>
    </row>
    <row r="75" spans="1:8" x14ac:dyDescent="0.2">
      <c r="A75" s="14">
        <v>9600</v>
      </c>
      <c r="B75" s="6" t="s">
        <v>78</v>
      </c>
      <c r="C75" s="10">
        <v>0</v>
      </c>
      <c r="D75" s="10">
        <v>0</v>
      </c>
      <c r="E75" s="10">
        <f t="shared" si="2"/>
        <v>0</v>
      </c>
      <c r="F75" s="10">
        <v>0</v>
      </c>
      <c r="G75" s="10">
        <v>0</v>
      </c>
      <c r="H75" s="10">
        <f t="shared" si="3"/>
        <v>0</v>
      </c>
    </row>
    <row r="76" spans="1:8" x14ac:dyDescent="0.2">
      <c r="A76" s="14">
        <v>9900</v>
      </c>
      <c r="B76" s="7" t="s">
        <v>79</v>
      </c>
      <c r="C76" s="11">
        <v>0</v>
      </c>
      <c r="D76" s="11">
        <v>0</v>
      </c>
      <c r="E76" s="11">
        <f t="shared" si="2"/>
        <v>0</v>
      </c>
      <c r="F76" s="11">
        <v>0</v>
      </c>
      <c r="G76" s="11">
        <v>0</v>
      </c>
      <c r="H76" s="11">
        <f t="shared" si="3"/>
        <v>0</v>
      </c>
    </row>
    <row r="77" spans="1:8" x14ac:dyDescent="0.2">
      <c r="A77" s="3"/>
      <c r="B77" s="8" t="s">
        <v>8</v>
      </c>
      <c r="C77" s="12">
        <f t="shared" ref="C77:H77" si="4">SUM(C5+C13+C23+C33+C43+C53+C57+C65+C69)</f>
        <v>17228681.210000001</v>
      </c>
      <c r="D77" s="12">
        <f t="shared" si="4"/>
        <v>1497547.21</v>
      </c>
      <c r="E77" s="12">
        <f t="shared" si="4"/>
        <v>18726228.420000002</v>
      </c>
      <c r="F77" s="12">
        <f t="shared" si="4"/>
        <v>16913964.060000002</v>
      </c>
      <c r="G77" s="12">
        <f t="shared" si="4"/>
        <v>16913934.060000002</v>
      </c>
      <c r="H77" s="12">
        <f t="shared" si="4"/>
        <v>1812264.3599999994</v>
      </c>
    </row>
    <row r="78" spans="1:8" x14ac:dyDescent="0.2">
      <c r="A78" s="15" t="s">
        <v>84</v>
      </c>
    </row>
    <row r="81" spans="2:6" ht="15" customHeight="1" x14ac:dyDescent="0.2">
      <c r="B81" s="16" t="s">
        <v>85</v>
      </c>
      <c r="C81" s="16"/>
      <c r="D81" s="17"/>
      <c r="E81" s="17"/>
      <c r="F81" s="16" t="s">
        <v>90</v>
      </c>
    </row>
    <row r="82" spans="2:6" x14ac:dyDescent="0.2">
      <c r="B82" s="18" t="s">
        <v>86</v>
      </c>
      <c r="C82" s="16"/>
      <c r="D82" s="17"/>
      <c r="E82" s="17"/>
      <c r="F82" s="17" t="s">
        <v>87</v>
      </c>
    </row>
    <row r="83" spans="2:6" x14ac:dyDescent="0.2">
      <c r="B83" s="16" t="s">
        <v>88</v>
      </c>
      <c r="C83" s="16"/>
      <c r="D83" s="17"/>
      <c r="E83" s="17"/>
      <c r="F83" s="17" t="s">
        <v>89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COG</vt:lpstr>
      <vt:lpstr>COG!Área_de_impresión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2021-01-28T21:50:18Z</cp:lastPrinted>
  <dcterms:created xsi:type="dcterms:W3CDTF">2014-02-10T03:37:14Z</dcterms:created>
  <dcterms:modified xsi:type="dcterms:W3CDTF">2021-02-04T19:18:29Z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